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<sst xmlns="http://schemas.openxmlformats.org/spreadsheetml/2006/main" count="297" uniqueCount="159">
  <si>
    <t>阆中双瑞能源有限公司生产运行部</t>
  </si>
  <si>
    <t>异常工况安全风险辨识表（样表）</t>
  </si>
  <si>
    <t>序号</t>
  </si>
  <si>
    <t>装置或场所</t>
  </si>
  <si>
    <t>主要异常工况</t>
  </si>
  <si>
    <t>引发异常工况可能的原因</t>
  </si>
  <si>
    <t>主要危害</t>
  </si>
  <si>
    <t>风险分析及评价</t>
  </si>
  <si>
    <t>事故后果</t>
  </si>
  <si>
    <t>管控措施</t>
  </si>
  <si>
    <t>管控级别</t>
  </si>
  <si>
    <t>可能性L</t>
  </si>
  <si>
    <t>暴露频繁程度E</t>
  </si>
  <si>
    <t>后果严重性C</t>
  </si>
  <si>
    <t>危险性D</t>
  </si>
  <si>
    <t>安全风险等级</t>
  </si>
  <si>
    <t>工程技术措施</t>
  </si>
  <si>
    <t>管理措施</t>
  </si>
  <si>
    <t>培训教育措施</t>
  </si>
  <si>
    <t>个体防护措施</t>
  </si>
  <si>
    <t>应急措施</t>
  </si>
  <si>
    <t>生产装置净化单元</t>
  </si>
  <si>
    <t>天然气泄漏</t>
  </si>
  <si>
    <t>1、压力容器/管道失效。
2、密封点失效。</t>
  </si>
  <si>
    <t>火灾、爆炸、其他伤害等</t>
  </si>
  <si>
    <t>人身伤害、财产损失、环境影响</t>
  </si>
  <si>
    <t>1.安全阀、紧急切断装置、干粉灭火器。         
2.视频监控系统、可燃气体检测系统、火焰探测系统。</t>
  </si>
  <si>
    <t>1.严格执行《安全操作规程》，严格控制工艺指标；
2.定期检测设备设施、管道及调校安全附件；
3.严格执行《巡回检查制度》及时发现并消除隐患；
4.现场监测、监控系统完好。</t>
  </si>
  <si>
    <t>定期开展培训教育和技能培训</t>
  </si>
  <si>
    <t>1.正确穿戴劳动保护用品（安全帽、安全鞋、防静电服)；      
2.配备便携式可燃气体检测仪。</t>
  </si>
  <si>
    <t>1.及时切断泄漏源；   
2.人员及时撤离；
3.泄漏无法及时处置时系统停车；
4.紧急停运蒸汽锅炉和再生气加热炉；
5.及时报告并请求支援;
6.在保证自身安全的前提下及时抢救伤员;
7.启动消防系统。</t>
  </si>
  <si>
    <t>原料气压缩机停车</t>
  </si>
  <si>
    <t>1、晃电、停电。
2、温度、振动等测量仪表联锁跳车。</t>
  </si>
  <si>
    <t>冷箱淹箱、生产系统较大波动或停车</t>
  </si>
  <si>
    <t>1.安全阀、紧急切断装置、干粉灭火器。         
2.视频监控系统、可燃气体检测系统、火焰探测系统。
3.DCS/SIS系统</t>
  </si>
  <si>
    <t>1、打开原料气压缩机旁路手阀；
2、检查并停运H-201，关闭再生气流量调节阀；
3、开冷剂压缩机防喘阀，导气到V-401，降低冷剂循环量，控制冷箱温度。
4、及时报告并请求支援。</t>
  </si>
  <si>
    <t>胺液泄漏</t>
  </si>
  <si>
    <t>1、压力容器/管道失效；
2、阀门误动作。</t>
  </si>
  <si>
    <t>腐蚀、中毒</t>
  </si>
  <si>
    <t>1、安全阀、紧急切断装置。         
2、视频监控系统。</t>
  </si>
  <si>
    <t>1、正确穿戴劳动保护用品（安全帽、安全鞋、防静电服)；      
2.配备便携式可燃气体检测仪。
3.耐酸碱手套、防护面屏、防化服等。</t>
  </si>
  <si>
    <t xml:space="preserve">1、及时切断泄漏源，人员沾染胺液及时冲洗；   
2、手动控制系统各容器在较低液位运行，及时补充纯胺液和脱盐水；
3、胺液系统液位过低时及时停车，冷剂系统全回流运行；
4、及时报告并请求支援。
</t>
  </si>
  <si>
    <t>胺循环泵异常跳车</t>
  </si>
  <si>
    <t xml:space="preserve">1、过载引起的离心泵跳车
2、泵进口压力低或仪表故障引发联锁跳车 </t>
  </si>
  <si>
    <t>二氧化碳指标超标、冷箱冻堵</t>
  </si>
  <si>
    <t>财产损失、环境影响</t>
  </si>
  <si>
    <t>1、安全阀、紧急切断装置。         
2、视频监控系统、可燃气体检测系统、火焰探测系统。
3.DCS/SIS系统</t>
  </si>
  <si>
    <t>1、及时启动备用泵；
2、无法及时处置时系统降负荷或停车；
3、及时报告并请求支援。</t>
  </si>
  <si>
    <t>胺液发泡</t>
  </si>
  <si>
    <t>1、补胺液或补脱盐水操作有问题</t>
  </si>
  <si>
    <t>二氧化碳吸收能力下降、胺系统液位波动</t>
  </si>
  <si>
    <t>1、安全阀、紧急切断装置、干粉灭火器。         
2、视频监控系统、可燃气体检测系统、火焰探测系统。</t>
  </si>
  <si>
    <t>1、正确穿戴劳动保护用品（安全帽、安全鞋、防静电服)；      
2.配备便携式可燃气体检测仪。</t>
  </si>
  <si>
    <t>1、降低胺液循环量，加入消泡剂；
2、提高胺液再生温度；
3、无法及时处置时系统停车；
4、及时报告并请求支援。</t>
  </si>
  <si>
    <t>H101异常停机</t>
  </si>
  <si>
    <t>1、燃料气压力不足</t>
  </si>
  <si>
    <t>胺液无法再生、火灾、爆炸、其他伤害等</t>
  </si>
  <si>
    <t>1、迅速确认并排查问题，重新启动H-101；
2、无及时处置时系统停车；
3、及时报告并请求支援。
4、在保证自身安全的前提下及时抢救伤员。</t>
  </si>
  <si>
    <t>H-201无法运行</t>
  </si>
  <si>
    <t>分子筛无法再生，水含量超标</t>
  </si>
  <si>
    <t>1.DCS报警系统；</t>
  </si>
  <si>
    <t>1、迅速确认并排查问题，重新启动H-201；
2、无法及时处置时系统停车；
3、及时报告并请求支援。
4、在保证自身安全的前提下及时抢救伤员。</t>
  </si>
  <si>
    <t>水含量超标</t>
  </si>
  <si>
    <t>1、分子筛中毒
2、再生器再生时间短</t>
  </si>
  <si>
    <t>冷箱A/B通道冰堵</t>
  </si>
  <si>
    <t>1.在线色谱仪分析，人工检测；</t>
  </si>
  <si>
    <t>1、严格按照分子筛规定时间操作及时切换分子筛；
2、提高分子筛再生温度；
3、更换分子筛。</t>
  </si>
  <si>
    <t>二氧化碳含量超标</t>
  </si>
  <si>
    <t>1、胺吸收塔胺液循环量不足
2、胺吸收塔进气压力过高</t>
  </si>
  <si>
    <t>1.200区二氧化碳在线分析</t>
  </si>
  <si>
    <t>1、降低装置负荷；
2、提升胺液循环量；
3、降低T-102操作压力；
4、提升H-101目标压力。</t>
  </si>
  <si>
    <t>原料气严重带粉尘</t>
  </si>
  <si>
    <t>1、计量撬过滤器压差过高没及时跟换</t>
  </si>
  <si>
    <t>1.计量撬过滤器堵塞，压差升高；2.V-101过滤器堵塞，压差升高；3.冷箱堵塞</t>
  </si>
  <si>
    <t>1、及时切换计量撬，更换滤芯；
2、降低系统负荷；
3、及时报告并请求支援；
4、无法处置时及时停车。</t>
  </si>
  <si>
    <t>原料气压缩机喘振</t>
  </si>
  <si>
    <t>1、气体流量小,进入喘振区域;
2、气体出口压力过高,进入喘振区域;
3、操作不当引起喘振;
4、机械部件损坏引起喘振;
5、另外,转速突然降低,被压缩介质的温度、重度等大幅度波动,进气压力低等亦可引起喘振。</t>
  </si>
  <si>
    <t>1.喘振造成机器振动强烈时损坏密封2.压缩机联锁停机，压缩机故障3.装置停车</t>
  </si>
  <si>
    <t>1、控制管网压力和压缩机出口压力；
2、根据喘振线，及时调节压缩机转速与防喘振阀。</t>
  </si>
  <si>
    <t>生产装置液化单元</t>
  </si>
  <si>
    <t>天然气、冷剂、LNG泄漏</t>
  </si>
  <si>
    <t>1、压力容器/管道失效</t>
  </si>
  <si>
    <t>泄漏、火灾
爆炸、财产损失、机械伤害、设备损坏</t>
  </si>
  <si>
    <t>1、切断泄漏源；
2、人员疏散；   
3、屏蔽隔离；
4、现场急救；
5、及时回收；
6、启动雨淋系统覆盖
7、控制火源。</t>
  </si>
  <si>
    <t>冷剂压缩机异常停车</t>
  </si>
  <si>
    <t>1、冷剂压缩机入口有液体</t>
  </si>
  <si>
    <t>1.DCS报警系统。</t>
  </si>
  <si>
    <t>1、回收及放空冷剂；
2、切断原料气进冷箱；
3、设备断电并切换到停止状态，防止设备自行运转；</t>
  </si>
  <si>
    <t>冷箱B通道冻堵</t>
  </si>
  <si>
    <t>1、二氧化碳含量超标</t>
  </si>
  <si>
    <t>冷箱温度异常</t>
  </si>
  <si>
    <t>1.200区二氧化碳与水含量在线分析</t>
  </si>
  <si>
    <t>1、组分异常及时调整负荷；
2、加大胺液循环量；
3、确保胺液再生效果；
4、确保脱水塔吸附及再生效果；</t>
  </si>
  <si>
    <t>冷箱冷剂通道冻堵</t>
  </si>
  <si>
    <t>1、冷剂换热器进水</t>
  </si>
  <si>
    <t>冷箱温度异常、天然气液化效率降低</t>
  </si>
  <si>
    <t>1、冷剂组分分析</t>
  </si>
  <si>
    <t xml:space="preserve">1、及时调整系统负荷；
2、系统查漏；
3、置换、吹扫冷剂系统；
4、冷剂更换；
</t>
  </si>
  <si>
    <t>乙烯安全阀异常启跳</t>
  </si>
  <si>
    <t>1、乙烯罐压力异常波动</t>
  </si>
  <si>
    <t>乙烯泄漏</t>
  </si>
  <si>
    <t>1、安全阀、紧急切断装置、干粉灭火器。         
2、视频监控系统、可燃气体检测系统、火焰探测系统。
3、DCS报警系统。</t>
  </si>
  <si>
    <t xml:space="preserve">1、切断泄漏源；   
2、屏蔽隔离；
3、现场急救；
</t>
  </si>
  <si>
    <t>BOG压缩机异常停车</t>
  </si>
  <si>
    <t>1、BOG异常加卸载</t>
  </si>
  <si>
    <t xml:space="preserve">1、切断泄漏源；
2、人员疏散；   
3、屏蔽隔离；
4、现场急救；
5、大罐及时放空；
6、控制火源
</t>
  </si>
  <si>
    <t>冷剂压缩机喘振</t>
  </si>
  <si>
    <t xml:space="preserve">1、开大J-T阀；   
2、开防喘阀；
3、补充液相冷剂；
</t>
  </si>
  <si>
    <t>段间冷剂泵跳车或无法运行</t>
  </si>
  <si>
    <t xml:space="preserve">1、过载引起的离心泵跳车
2、气蚀引起的离心泵跳车 </t>
  </si>
  <si>
    <t>1、切换至备用泵运行；
2、联系相关专业对问题泵诊断并处理。
3、系统降负荷到75w</t>
  </si>
  <si>
    <t>冷剂泵跳车或无法运行</t>
  </si>
  <si>
    <t xml:space="preserve">1、切换至备用泵运行；
2、联系相关专业对问题泵诊断并处理。
3、系统将负荷只75w左右。
</t>
  </si>
  <si>
    <t>LNG储运单元</t>
  </si>
  <si>
    <t>LNG泄漏</t>
  </si>
  <si>
    <t>火灾，爆炸</t>
  </si>
  <si>
    <t>1、安全阀、紧急切断装置、干粉灭火器。         
2、视频监控系统、可燃气体检测系统、火焰探测系统。
3、消防系统。</t>
  </si>
  <si>
    <t>1、及时切断泄漏源；   
2、人员及时撤离；
3、泄漏无法及时处置时系统停车；
4、紧急停运蒸汽锅炉和再生气加热炉；
5、及时报告并请求支援；
6、在保证自身安全的前提下及时抢救伤员。</t>
  </si>
  <si>
    <t>LNG储罐压力突升</t>
  </si>
  <si>
    <t>1、BOG异常停机</t>
  </si>
  <si>
    <t>1、提升BOG机组负荷回收蒸发气，关闭V-305气相回收手阀；
2、提高冷剂循环量，控制产品温度在指标内；
3、调节上下进液方式；
4、装车站流量控制。
5、通过PV-51105泄压至火炬，控制大罐压力在指标范围内。</t>
  </si>
  <si>
    <t>公用工程单元</t>
  </si>
  <si>
    <t>公用工程全部停机</t>
  </si>
  <si>
    <t>1、异常停电</t>
  </si>
  <si>
    <t>1、通知门站设备故障暂停用气，关闭进口天然气阀门PV-11104；
2、通知设备专业查找原因，对跳车设备断电，并报告部门经理；
3、紧急停止C-101、C-301、BOG机组、P-301、P-302，防止设备超温损坏；
4、投用液氮补充氮气和仪表风系统；
5、检查压缩机停运后各个调节阀门是否联锁关闭，关注系统各工段和大罐压力，及时点火炬放空泄压；
6、关闭产品线进大罐手阀，打开产品线死管段放空手阀；
7、关闭跳车设备的进出口阀门，将运行状态调整为停止；</t>
  </si>
  <si>
    <t>停氮气</t>
  </si>
  <si>
    <t>1、制氮机异常停机</t>
  </si>
  <si>
    <t>1、立即投用液氮给氮气管网增压＞0.55MPa；
2、检查现场是否有泄漏和大量用气，若泄漏点能够隔离或者控制，则联系设备处理漏点。若不能隔离或泄漏较大，需立即报告部门经理；
3、检查制氮机进口压力，压力＜0.75MPa检查空压机及相关管线；
4、检查加热器，制氮机吸附再生工作情况，若制氮机故障则停机检修；
5、调整制氮机出口流量；
6、处置完成报告部门经理、</t>
  </si>
  <si>
    <t>停空气</t>
  </si>
  <si>
    <t>1、空压机异常停机</t>
  </si>
  <si>
    <t>财产损失、机械伤害、设备损坏</t>
  </si>
  <si>
    <t xml:space="preserve">1.无法及时处置时系统停车；
2.立即打开氮气到仪表风的八字盲板将液氮补充只空气官网。
</t>
  </si>
  <si>
    <t>停循环水</t>
  </si>
  <si>
    <t>1、循环水泵异常停机</t>
  </si>
  <si>
    <t>摔伤、物体击打、机械伤害、其他伤害</t>
  </si>
  <si>
    <t>1、DCS画面监控。2、加强巡回检查频次。         
3、视频监控系统、可燃气体检测系统。</t>
  </si>
  <si>
    <t>一台泵停机时：
1、立即对备泵做启机准备并立即启机；
2、现场查看故障泵电机温度、轴承、油位、进口压力等有无异常；
3、通知设备各专业检查停泵原因，电气给备用泵送电；
4、重点关注C-101、C-301、BOG压缩机机组温度和油温上升情况，E-302、E-303、E-106等换热器温升情况，适当降低负荷10万-20万方；
5、停冷冻机组，关闭冷冻机组换热器，用脱盐水持续补入冷冻水边补边排；
6、关闭E-202循环水，若H-201运行中需要先停运H-201；
7、关小E-106、E-103、E-102循环水量，控制温度接近高限运行，关闭备用的空压机、P-102、P-301、P-302的循环水阀门；
8、备用泵启机运行正常后，恢复正常生产状态，及时向部门经理汇报。
两台泵停机时：
全厂紧急停车。</t>
  </si>
  <si>
    <t>停生产水</t>
  </si>
  <si>
    <t>1、生产水泵异常停机
2、江边取水故障</t>
  </si>
  <si>
    <t>1.无法及时处置时系统停车；
2.立即投用消防水补生产水。
3.立即停止循环水排水等</t>
  </si>
  <si>
    <t>停冷冻水</t>
  </si>
  <si>
    <t>1、机组故障停机；
2、仪表或电气元件故障。</t>
  </si>
  <si>
    <t>分子筛水含量超标。</t>
  </si>
  <si>
    <t>财产损失，系统停车。</t>
  </si>
  <si>
    <t>1、DCS画面监控。
2、加强巡回检查频次。         
3、视频监控系统、可燃气体检测系统。</t>
  </si>
  <si>
    <t>1、检查2组冷冻水机组是否运行，有无报警；
2、检查2台冷冻水泵运行情况，有故障切换备用泵；
3、检查冷冻水管网有无泄漏、压力是否稳定，压力不足补充脱盐水，查看稳压皮囊有无破裂；
4、通知设备专业人员检查故障原因；
5、关注E-105出口天然气温度，进冷箱温度不能超过55℃；
6、处置完成报告部门经理。</t>
  </si>
  <si>
    <t>设备故障类</t>
  </si>
  <si>
    <t>UPS故障</t>
  </si>
  <si>
    <t xml:space="preserve">1、电池故障、输出电压异常、过载保护触发、输入电源问题、故障指示灯亮起以及内部故障
</t>
  </si>
  <si>
    <t>无备用电源，断电时会硬气DCS故障。</t>
  </si>
  <si>
    <t>1、相关专业定期维护UPS系统。</t>
  </si>
  <si>
    <t>1、查看报警信息，检查UPS工作情况，检查各元器件、电路板工作状态；
2、检查正常运行的UPS主机无异常报警，保证该机运行无过载运行；
3、及时通知仪电维护人员检查处理。</t>
  </si>
  <si>
    <t>DCS故障</t>
  </si>
  <si>
    <t xml:space="preserve">1、通信故障、硬件故障、软件故障和电源故障
</t>
  </si>
  <si>
    <t>参数丢失，阀门不动作或者误动作，影响装置正常生产。</t>
  </si>
  <si>
    <t>人身伤害、财产损失、环境影响，系统连锁停车。</t>
  </si>
  <si>
    <t>1、相关专业定期维护DCS系统。</t>
  </si>
  <si>
    <t>1、立即通知仪表人员处理；
2、安排人员现场查看各设备运行情况，观察各个工段的就地压力表、温度计等参数，通过现场手阀控制；
3、中控暂停操作，与现场人员及时对接各项生产数据，确保在可控运行状态内；
4、及时报告部门经理，做好生产调整和紧急停车准备；
5、严密监控LNG储罐压力，通过手动放空防止LNG储罐超压；
6、故障处理完成恢复正常后，向部门经理汇报。</t>
  </si>
  <si>
    <t>辨识人员签字：                                                                                                                           时间：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</si>
</sst>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3"/>
  <sheetViews>
    <sheetView tabSelected="1" zoomScale="70" zoomScaleNormal="70" workbookViewId="0">
      <pane ySplit="4" topLeftCell="A5" activePane="bottomLeft" state="frozen"/>
      <selection/>
      <selection pane="bottomLeft" activeCell="G23" sqref="G23"/>
    </sheetView>
  </sheetViews>
  <sheetFormatPr defaultColWidth="9" defaultRowHeight="14"/>
  <cols>
    <col min="1" max="1" width="5.46363636363636" style="7" customWidth="1"/>
    <col min="2" max="2" width="5.97272727272727" style="7" customWidth="1"/>
    <col min="3" max="3" width="8.04545454545454" style="7" customWidth="1"/>
    <col min="4" max="4" width="19.0909090909091" style="8" customWidth="1"/>
    <col min="5" max="5" width="11.0363636363636" style="7" customWidth="1"/>
    <col min="6" max="6" width="5.66363636363636" style="7" customWidth="1"/>
    <col min="7" max="7" width="7.13636363636364" style="7" customWidth="1"/>
    <col min="8" max="8" width="5.83636363636364" style="7" customWidth="1"/>
    <col min="9" max="9" width="6.2" style="7" customWidth="1"/>
    <col min="10" max="10" width="4.33636363636364" style="7" customWidth="1"/>
    <col min="11" max="11" width="4.66363636363636" style="7" customWidth="1"/>
    <col min="12" max="12" width="9.87272727272727" style="7" customWidth="1"/>
    <col min="13" max="13" width="12.9727272727273" style="7" customWidth="1"/>
    <col min="14" max="14" width="26.8363636363636" style="7" customWidth="1"/>
    <col min="15" max="15" width="12.4636363636364" style="7" customWidth="1"/>
    <col min="16" max="16" width="17.2636363636364" style="7" customWidth="1"/>
    <col min="17" max="17" width="38.5272727272727" style="7" customWidth="1"/>
    <col min="18" max="18" width="8.30909090909091" style="7" customWidth="1"/>
    <col min="19" max="16384" width="9" style="7"/>
  </cols>
  <sheetData>
    <row r="1" s="1" customFormat="1" ht="21" customHeight="1" spans="1:18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28.05" customHeight="1" spans="1:18">
      <c r="A2" s="6" t="s">
        <v>1</v>
      </c>
      <c r="B2" s="6"/>
      <c r="C2" s="6"/>
      <c r="D2" s="1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28.05" customHeight="1" spans="1:1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 t="s">
        <v>8</v>
      </c>
      <c r="M3" s="12" t="s">
        <v>9</v>
      </c>
      <c r="N3" s="12"/>
      <c r="O3" s="12"/>
      <c r="P3" s="12"/>
      <c r="Q3" s="12"/>
      <c r="R3" s="24" t="s">
        <v>10</v>
      </c>
    </row>
    <row r="4" s="3" customFormat="1" ht="49" customHeight="1" spans="1:16378">
      <c r="A4" s="12"/>
      <c r="B4" s="12"/>
      <c r="C4" s="12"/>
      <c r="D4" s="13"/>
      <c r="E4" s="12"/>
      <c r="F4" s="14" t="s">
        <v>11</v>
      </c>
      <c r="G4" s="14" t="s">
        <v>12</v>
      </c>
      <c r="H4" s="14" t="s">
        <v>13</v>
      </c>
      <c r="I4" s="14" t="s">
        <v>14</v>
      </c>
      <c r="J4" s="12" t="s">
        <v>15</v>
      </c>
      <c r="K4" s="12"/>
      <c r="L4" s="12"/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24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</row>
    <row r="5" s="4" customFormat="1" ht="98" spans="1:16378">
      <c r="A5" s="15">
        <v>1</v>
      </c>
      <c r="B5" s="15" t="s">
        <v>21</v>
      </c>
      <c r="C5" s="15" t="s">
        <v>22</v>
      </c>
      <c r="D5" s="16" t="s">
        <v>23</v>
      </c>
      <c r="E5" s="17" t="s">
        <v>24</v>
      </c>
      <c r="F5" s="18">
        <v>3</v>
      </c>
      <c r="G5" s="18">
        <v>1</v>
      </c>
      <c r="H5" s="18">
        <v>40</v>
      </c>
      <c r="I5" s="18">
        <f>F5*G5*H5</f>
        <v>120</v>
      </c>
      <c r="J5" s="18" t="str">
        <f t="shared" ref="J5:J15" si="0">IF(I5&lt;70,"D/4级",IF(I5&lt;159,"C/3级",IF(I5&lt;319,"B/2级",IF(I5&gt;315,"A/1级"))))</f>
        <v>C/3级</v>
      </c>
      <c r="K5" s="17" t="str">
        <f t="shared" ref="K5:K15" si="1">IF(I5&lt;70,"低风险",IF(I5&lt;159,"一般风险",IF(I5&lt;319,"较大风险",IF(I5&gt;315,"重大风险"))))</f>
        <v>一般风险</v>
      </c>
      <c r="L5" s="17" t="s">
        <v>25</v>
      </c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2" t="str">
        <f t="shared" ref="R5:R15" si="2">IF(I5&lt;70,"班组级、岗位管控",IF(I5&lt;159,"部门级、班组级、岗位管控",IF(I5&lt;319,"公司级、部门级、班组级、岗位管控",IF(I5&gt;315,"公司级、部门级、班组级、岗位管控"))))</f>
        <v>部门级、班组级、岗位管控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</row>
    <row r="6" s="4" customFormat="1" ht="126" spans="1:16378">
      <c r="A6" s="15">
        <v>2</v>
      </c>
      <c r="B6" s="15"/>
      <c r="C6" s="15" t="s">
        <v>31</v>
      </c>
      <c r="D6" s="16" t="s">
        <v>32</v>
      </c>
      <c r="E6" s="17" t="s">
        <v>33</v>
      </c>
      <c r="F6" s="18">
        <v>3</v>
      </c>
      <c r="G6" s="18">
        <v>1</v>
      </c>
      <c r="H6" s="18">
        <v>40</v>
      </c>
      <c r="I6" s="18">
        <f>F6*G6*H6</f>
        <v>120</v>
      </c>
      <c r="J6" s="18" t="str">
        <f t="shared" si="0"/>
        <v>C/3级</v>
      </c>
      <c r="K6" s="17" t="str">
        <f t="shared" si="1"/>
        <v>一般风险</v>
      </c>
      <c r="L6" s="17" t="s">
        <v>25</v>
      </c>
      <c r="M6" s="21" t="s">
        <v>34</v>
      </c>
      <c r="N6" s="21" t="s">
        <v>27</v>
      </c>
      <c r="O6" s="21" t="s">
        <v>28</v>
      </c>
      <c r="P6" s="21" t="s">
        <v>29</v>
      </c>
      <c r="Q6" s="21" t="s">
        <v>35</v>
      </c>
      <c r="R6" s="22" t="str">
        <f t="shared" si="2"/>
        <v>部门级、班组级、岗位管控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</row>
    <row r="7" s="4" customFormat="1" ht="126" spans="1:16378">
      <c r="A7" s="15">
        <v>3</v>
      </c>
      <c r="B7" s="15"/>
      <c r="C7" s="15" t="s">
        <v>36</v>
      </c>
      <c r="D7" s="16" t="s">
        <v>37</v>
      </c>
      <c r="E7" s="15" t="s">
        <v>38</v>
      </c>
      <c r="F7" s="18">
        <v>3</v>
      </c>
      <c r="G7" s="18">
        <v>1</v>
      </c>
      <c r="H7" s="18">
        <v>15</v>
      </c>
      <c r="I7" s="18">
        <f>F7*G7*H7</f>
        <v>45</v>
      </c>
      <c r="J7" s="18" t="str">
        <f t="shared" si="0"/>
        <v>D/4级</v>
      </c>
      <c r="K7" s="17" t="str">
        <f t="shared" si="1"/>
        <v>低风险</v>
      </c>
      <c r="L7" s="17" t="s">
        <v>25</v>
      </c>
      <c r="M7" s="21" t="s">
        <v>39</v>
      </c>
      <c r="N7" s="21" t="s">
        <v>27</v>
      </c>
      <c r="O7" s="21" t="s">
        <v>28</v>
      </c>
      <c r="P7" s="21" t="s">
        <v>40</v>
      </c>
      <c r="Q7" s="21" t="s">
        <v>41</v>
      </c>
      <c r="R7" s="22" t="str">
        <f t="shared" si="2"/>
        <v>班组级、岗位管控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</row>
    <row r="8" s="4" customFormat="1" ht="140" spans="1:16378">
      <c r="A8" s="15">
        <v>4</v>
      </c>
      <c r="B8" s="15"/>
      <c r="C8" s="15" t="s">
        <v>42</v>
      </c>
      <c r="D8" s="16" t="s">
        <v>43</v>
      </c>
      <c r="E8" s="15" t="s">
        <v>44</v>
      </c>
      <c r="F8" s="18">
        <v>3</v>
      </c>
      <c r="G8" s="18">
        <v>2</v>
      </c>
      <c r="H8" s="18">
        <v>30</v>
      </c>
      <c r="I8" s="18">
        <f>F8*G8*H8</f>
        <v>180</v>
      </c>
      <c r="J8" s="18" t="str">
        <f t="shared" si="0"/>
        <v>B/2级</v>
      </c>
      <c r="K8" s="17" t="str">
        <f t="shared" si="1"/>
        <v>较大风险</v>
      </c>
      <c r="L8" s="17" t="s">
        <v>45</v>
      </c>
      <c r="M8" s="21" t="s">
        <v>46</v>
      </c>
      <c r="N8" s="21" t="s">
        <v>27</v>
      </c>
      <c r="O8" s="21" t="s">
        <v>28</v>
      </c>
      <c r="P8" s="21" t="s">
        <v>40</v>
      </c>
      <c r="Q8" s="21" t="s">
        <v>47</v>
      </c>
      <c r="R8" s="22" t="str">
        <f t="shared" si="2"/>
        <v>公司级、部门级、班组级、岗位管控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</row>
    <row r="9" s="4" customFormat="1" ht="126" spans="1:16378">
      <c r="A9" s="15">
        <v>5</v>
      </c>
      <c r="B9" s="15"/>
      <c r="C9" s="15" t="s">
        <v>48</v>
      </c>
      <c r="D9" s="16" t="s">
        <v>49</v>
      </c>
      <c r="E9" s="15" t="s">
        <v>50</v>
      </c>
      <c r="F9" s="18">
        <v>3</v>
      </c>
      <c r="G9" s="18">
        <v>2</v>
      </c>
      <c r="H9" s="18">
        <v>15</v>
      </c>
      <c r="I9" s="18">
        <f>F9*G9*H9</f>
        <v>90</v>
      </c>
      <c r="J9" s="18" t="str">
        <f t="shared" si="0"/>
        <v>C/3级</v>
      </c>
      <c r="K9" s="17" t="str">
        <f t="shared" si="1"/>
        <v>一般风险</v>
      </c>
      <c r="L9" s="17" t="s">
        <v>25</v>
      </c>
      <c r="M9" s="21" t="s">
        <v>51</v>
      </c>
      <c r="N9" s="21" t="s">
        <v>27</v>
      </c>
      <c r="O9" s="21" t="s">
        <v>28</v>
      </c>
      <c r="P9" s="21" t="s">
        <v>52</v>
      </c>
      <c r="Q9" s="21" t="s">
        <v>53</v>
      </c>
      <c r="R9" s="22" t="str">
        <f t="shared" si="2"/>
        <v>部门级、班组级、岗位管控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</row>
    <row r="10" s="4" customFormat="1" ht="126" spans="1:16378">
      <c r="A10" s="15">
        <v>6</v>
      </c>
      <c r="B10" s="15"/>
      <c r="C10" s="15" t="s">
        <v>54</v>
      </c>
      <c r="D10" s="16" t="s">
        <v>55</v>
      </c>
      <c r="E10" s="15" t="s">
        <v>56</v>
      </c>
      <c r="F10" s="18">
        <v>3</v>
      </c>
      <c r="G10" s="18">
        <v>2</v>
      </c>
      <c r="H10" s="18">
        <v>15</v>
      </c>
      <c r="I10" s="18">
        <f>F10*G10*H10</f>
        <v>90</v>
      </c>
      <c r="J10" s="18" t="str">
        <f t="shared" si="0"/>
        <v>C/3级</v>
      </c>
      <c r="K10" s="17" t="str">
        <f t="shared" si="1"/>
        <v>一般风险</v>
      </c>
      <c r="L10" s="17" t="s">
        <v>25</v>
      </c>
      <c r="M10" s="21" t="s">
        <v>51</v>
      </c>
      <c r="N10" s="21" t="s">
        <v>27</v>
      </c>
      <c r="O10" s="21" t="s">
        <v>28</v>
      </c>
      <c r="P10" s="21" t="s">
        <v>52</v>
      </c>
      <c r="Q10" s="21" t="s">
        <v>57</v>
      </c>
      <c r="R10" s="22" t="str">
        <f t="shared" si="2"/>
        <v>部门级、班组级、岗位管控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</row>
    <row r="11" s="4" customFormat="1" ht="98" spans="1:16378">
      <c r="A11" s="15">
        <v>7</v>
      </c>
      <c r="B11" s="15"/>
      <c r="C11" s="15" t="s">
        <v>58</v>
      </c>
      <c r="D11" s="16" t="s">
        <v>55</v>
      </c>
      <c r="E11" s="15" t="s">
        <v>59</v>
      </c>
      <c r="F11" s="18">
        <v>3</v>
      </c>
      <c r="G11" s="18">
        <v>2</v>
      </c>
      <c r="H11" s="18">
        <v>15</v>
      </c>
      <c r="I11" s="18">
        <f>F11*G11*H11</f>
        <v>90</v>
      </c>
      <c r="J11" s="18" t="str">
        <f t="shared" si="0"/>
        <v>C/3级</v>
      </c>
      <c r="K11" s="17" t="str">
        <f t="shared" si="1"/>
        <v>一般风险</v>
      </c>
      <c r="L11" s="17" t="s">
        <v>25</v>
      </c>
      <c r="M11" s="21" t="s">
        <v>60</v>
      </c>
      <c r="N11" s="21" t="s">
        <v>27</v>
      </c>
      <c r="O11" s="21" t="s">
        <v>28</v>
      </c>
      <c r="P11" s="21" t="s">
        <v>52</v>
      </c>
      <c r="Q11" s="21" t="s">
        <v>61</v>
      </c>
      <c r="R11" s="22" t="str">
        <f t="shared" si="2"/>
        <v>部门级、班组级、岗位管控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</row>
    <row r="12" s="4" customFormat="1" ht="98" spans="1:16378">
      <c r="A12" s="15">
        <v>8</v>
      </c>
      <c r="B12" s="15"/>
      <c r="C12" s="15" t="s">
        <v>62</v>
      </c>
      <c r="D12" s="16" t="s">
        <v>63</v>
      </c>
      <c r="E12" s="15" t="s">
        <v>64</v>
      </c>
      <c r="F12" s="18">
        <v>1</v>
      </c>
      <c r="G12" s="18">
        <v>2</v>
      </c>
      <c r="H12" s="18">
        <v>30</v>
      </c>
      <c r="I12" s="18">
        <f>F12*G12*H12</f>
        <v>60</v>
      </c>
      <c r="J12" s="18" t="str">
        <f t="shared" si="0"/>
        <v>D/4级</v>
      </c>
      <c r="K12" s="17" t="str">
        <f t="shared" si="1"/>
        <v>低风险</v>
      </c>
      <c r="L12" s="17" t="s">
        <v>25</v>
      </c>
      <c r="M12" s="15" t="s">
        <v>65</v>
      </c>
      <c r="N12" s="21" t="s">
        <v>27</v>
      </c>
      <c r="O12" s="21" t="s">
        <v>28</v>
      </c>
      <c r="P12" s="21" t="s">
        <v>52</v>
      </c>
      <c r="Q12" s="21" t="s">
        <v>66</v>
      </c>
      <c r="R12" s="22" t="str">
        <f t="shared" si="2"/>
        <v>班组级、岗位管控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</row>
    <row r="13" s="4" customFormat="1" ht="98" spans="1:16378">
      <c r="A13" s="15">
        <v>9</v>
      </c>
      <c r="B13" s="15"/>
      <c r="C13" s="15" t="s">
        <v>67</v>
      </c>
      <c r="D13" s="16" t="s">
        <v>68</v>
      </c>
      <c r="E13" s="15" t="s">
        <v>64</v>
      </c>
      <c r="F13" s="18">
        <v>1</v>
      </c>
      <c r="G13" s="18">
        <v>2</v>
      </c>
      <c r="H13" s="18">
        <v>30</v>
      </c>
      <c r="I13" s="18">
        <f>F13*G13*H13</f>
        <v>60</v>
      </c>
      <c r="J13" s="18" t="str">
        <f t="shared" si="0"/>
        <v>D/4级</v>
      </c>
      <c r="K13" s="17" t="str">
        <f t="shared" si="1"/>
        <v>低风险</v>
      </c>
      <c r="L13" s="17" t="s">
        <v>25</v>
      </c>
      <c r="M13" s="15" t="s">
        <v>69</v>
      </c>
      <c r="N13" s="21" t="s">
        <v>27</v>
      </c>
      <c r="O13" s="21" t="s">
        <v>28</v>
      </c>
      <c r="P13" s="21" t="s">
        <v>52</v>
      </c>
      <c r="Q13" s="21" t="s">
        <v>70</v>
      </c>
      <c r="R13" s="22" t="str">
        <f t="shared" si="2"/>
        <v>班组级、岗位管控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</row>
    <row r="14" s="4" customFormat="1" ht="98" spans="1:16378">
      <c r="A14" s="15">
        <v>10</v>
      </c>
      <c r="B14" s="15"/>
      <c r="C14" s="15" t="s">
        <v>71</v>
      </c>
      <c r="D14" s="16" t="s">
        <v>72</v>
      </c>
      <c r="E14" s="15" t="s">
        <v>73</v>
      </c>
      <c r="F14" s="18">
        <v>3</v>
      </c>
      <c r="G14" s="18">
        <v>2</v>
      </c>
      <c r="H14" s="18">
        <v>30</v>
      </c>
      <c r="I14" s="18">
        <f>F14*G14*H14</f>
        <v>180</v>
      </c>
      <c r="J14" s="18" t="str">
        <f t="shared" si="0"/>
        <v>B/2级</v>
      </c>
      <c r="K14" s="17" t="str">
        <f t="shared" si="1"/>
        <v>较大风险</v>
      </c>
      <c r="L14" s="17" t="s">
        <v>25</v>
      </c>
      <c r="M14" s="15" t="s">
        <v>60</v>
      </c>
      <c r="N14" s="21" t="s">
        <v>27</v>
      </c>
      <c r="O14" s="21" t="s">
        <v>28</v>
      </c>
      <c r="P14" s="21" t="s">
        <v>52</v>
      </c>
      <c r="Q14" s="21" t="s">
        <v>74</v>
      </c>
      <c r="R14" s="22" t="str">
        <f t="shared" si="2"/>
        <v>公司级、部门级、班组级、岗位管控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</row>
    <row r="15" s="4" customFormat="1" ht="189" customHeight="1" spans="1:16378">
      <c r="A15" s="15">
        <v>11</v>
      </c>
      <c r="B15" s="15"/>
      <c r="C15" s="15" t="s">
        <v>75</v>
      </c>
      <c r="D15" s="16" t="s">
        <v>76</v>
      </c>
      <c r="E15" s="15" t="s">
        <v>77</v>
      </c>
      <c r="F15" s="18">
        <v>3</v>
      </c>
      <c r="G15" s="18">
        <v>1</v>
      </c>
      <c r="H15" s="18">
        <v>50</v>
      </c>
      <c r="I15" s="18">
        <f>F15*G15*H15</f>
        <v>150</v>
      </c>
      <c r="J15" s="18" t="str">
        <f t="shared" si="0"/>
        <v>C/3级</v>
      </c>
      <c r="K15" s="17" t="str">
        <f t="shared" si="1"/>
        <v>一般风险</v>
      </c>
      <c r="L15" s="17" t="s">
        <v>25</v>
      </c>
      <c r="M15" s="21" t="s">
        <v>51</v>
      </c>
      <c r="N15" s="21" t="s">
        <v>27</v>
      </c>
      <c r="O15" s="21" t="s">
        <v>28</v>
      </c>
      <c r="P15" s="21" t="s">
        <v>52</v>
      </c>
      <c r="Q15" s="21" t="s">
        <v>78</v>
      </c>
      <c r="R15" s="22" t="str">
        <f t="shared" si="2"/>
        <v>部门级、班组级、岗位管控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</row>
    <row r="16" s="4" customFormat="1" ht="126" spans="1:16378">
      <c r="A16" s="15">
        <v>12</v>
      </c>
      <c r="B16" s="19" t="s">
        <v>79</v>
      </c>
      <c r="C16" s="17" t="s">
        <v>80</v>
      </c>
      <c r="D16" s="16" t="s">
        <v>81</v>
      </c>
      <c r="E16" s="15" t="s">
        <v>82</v>
      </c>
      <c r="F16" s="18">
        <v>3</v>
      </c>
      <c r="G16" s="18">
        <v>2</v>
      </c>
      <c r="H16" s="18">
        <v>15</v>
      </c>
      <c r="I16" s="18">
        <f>F16*G16*H16</f>
        <v>90</v>
      </c>
      <c r="J16" s="18" t="str">
        <f>IF(I16&lt;70,"D/4级",IF(I16&lt;159,"C/3级",IF(I16&lt;319,"B/2级",IF(I16&gt;315,"A/1级"))))</f>
        <v>C/3级</v>
      </c>
      <c r="K16" s="17" t="str">
        <f>IF(I16&lt;70,"低风险",IF(I16&lt;159,"一般风险",IF(I16&lt;319,"较大风险",IF(I16&gt;315,"重大风险"))))</f>
        <v>一般风险</v>
      </c>
      <c r="L16" s="17" t="s">
        <v>25</v>
      </c>
      <c r="M16" s="21" t="s">
        <v>51</v>
      </c>
      <c r="N16" s="21" t="s">
        <v>27</v>
      </c>
      <c r="O16" s="21" t="s">
        <v>28</v>
      </c>
      <c r="P16" s="21" t="s">
        <v>52</v>
      </c>
      <c r="Q16" s="21" t="s">
        <v>83</v>
      </c>
      <c r="R16" s="22" t="str">
        <f>IF(I16&lt;70,"班组级、岗位管控",IF(I16&lt;159,"部门级、班组级、岗位管控",IF(I16&lt;319,"公司级、部门级、班组级、岗位管控",IF(I16&gt;315,"公司级、部门级、班组级、岗位管控"))))</f>
        <v>部门级、班组级、岗位管控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</row>
    <row r="17" s="4" customFormat="1" ht="98" spans="1:16378">
      <c r="A17" s="15">
        <v>13</v>
      </c>
      <c r="B17" s="20"/>
      <c r="C17" s="15" t="s">
        <v>84</v>
      </c>
      <c r="D17" s="16" t="s">
        <v>85</v>
      </c>
      <c r="E17" s="15" t="s">
        <v>82</v>
      </c>
      <c r="F17" s="18">
        <v>3</v>
      </c>
      <c r="G17" s="18">
        <v>2</v>
      </c>
      <c r="H17" s="18">
        <v>15</v>
      </c>
      <c r="I17" s="18">
        <f>F17*G17*H17</f>
        <v>90</v>
      </c>
      <c r="J17" s="18" t="str">
        <f>IF(I17&lt;70,"D/4级",IF(I17&lt;159,"C/3级",IF(I17&lt;319,"B/2级",IF(I17&gt;315,"A/1级"))))</f>
        <v>C/3级</v>
      </c>
      <c r="K17" s="17" t="str">
        <f>IF(I17&lt;70,"低风险",IF(I17&lt;159,"一般风险",IF(I17&lt;319,"较大风险",IF(I17&gt;315,"重大风险"))))</f>
        <v>一般风险</v>
      </c>
      <c r="L17" s="17" t="s">
        <v>25</v>
      </c>
      <c r="M17" s="15" t="s">
        <v>86</v>
      </c>
      <c r="N17" s="21" t="s">
        <v>27</v>
      </c>
      <c r="O17" s="21" t="s">
        <v>28</v>
      </c>
      <c r="P17" s="21" t="s">
        <v>52</v>
      </c>
      <c r="Q17" s="21" t="s">
        <v>87</v>
      </c>
      <c r="R17" s="22" t="str">
        <f>IF(I17&lt;70,"班组级、岗位管控",IF(I17&lt;159,"部门级、班组级、岗位管控",IF(I17&lt;319,"公司级、部门级、班组级、岗位管控",IF(I17&gt;315,"公司级、部门级、班组级、岗位管控"))))</f>
        <v>部门级、班组级、岗位管控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</row>
    <row r="18" s="4" customFormat="1" ht="98" spans="1:16378">
      <c r="A18" s="15">
        <v>14</v>
      </c>
      <c r="B18" s="20"/>
      <c r="C18" s="15" t="s">
        <v>88</v>
      </c>
      <c r="D18" s="16" t="s">
        <v>89</v>
      </c>
      <c r="E18" s="15" t="s">
        <v>90</v>
      </c>
      <c r="F18" s="18">
        <v>3</v>
      </c>
      <c r="G18" s="18">
        <v>2</v>
      </c>
      <c r="H18" s="18">
        <v>15</v>
      </c>
      <c r="I18" s="18">
        <f>F18*G18*H18</f>
        <v>90</v>
      </c>
      <c r="J18" s="18" t="str">
        <f>IF(I18&lt;70,"D/4级",IF(I18&lt;159,"C/3级",IF(I18&lt;319,"B/2级",IF(I18&gt;315,"A/1级"))))</f>
        <v>C/3级</v>
      </c>
      <c r="K18" s="17" t="str">
        <f>IF(I18&lt;70,"低风险",IF(I18&lt;159,"一般风险",IF(I18&lt;319,"较大风险",IF(I18&gt;315,"重大风险"))))</f>
        <v>一般风险</v>
      </c>
      <c r="L18" s="17" t="s">
        <v>25</v>
      </c>
      <c r="M18" s="15" t="s">
        <v>91</v>
      </c>
      <c r="N18" s="21" t="s">
        <v>27</v>
      </c>
      <c r="O18" s="21" t="s">
        <v>28</v>
      </c>
      <c r="P18" s="21" t="s">
        <v>52</v>
      </c>
      <c r="Q18" s="21" t="s">
        <v>92</v>
      </c>
      <c r="R18" s="22" t="str">
        <f>IF(I18&lt;70,"班组级、岗位管控",IF(I18&lt;159,"部门级、班组级、岗位管控",IF(I18&lt;319,"公司级、部门级、班组级、岗位管控",IF(I18&gt;315,"公司级、部门级、班组级、岗位管控"))))</f>
        <v>部门级、班组级、岗位管控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</row>
    <row r="19" s="4" customFormat="1" ht="98" spans="1:16378">
      <c r="A19" s="15">
        <v>15</v>
      </c>
      <c r="B19" s="20"/>
      <c r="C19" s="15" t="s">
        <v>93</v>
      </c>
      <c r="D19" s="16" t="s">
        <v>94</v>
      </c>
      <c r="E19" s="15" t="s">
        <v>95</v>
      </c>
      <c r="F19" s="18">
        <v>3</v>
      </c>
      <c r="G19" s="18">
        <v>2</v>
      </c>
      <c r="H19" s="18">
        <v>15</v>
      </c>
      <c r="I19" s="18">
        <f>F19*G19*H19</f>
        <v>90</v>
      </c>
      <c r="J19" s="18" t="str">
        <f>IF(I15&lt;70,"D/4级",IF(I15&lt;159,"C/3级",IF(I15&lt;319,"B/2级",IF(I15&gt;315,"A/1级"))))</f>
        <v>C/3级</v>
      </c>
      <c r="K19" s="17" t="str">
        <f>IF(I15&lt;70,"低风险",IF(I15&lt;159,"一般风险",IF(I15&lt;319,"较大风险",IF(I15&gt;315,"重大风险"))))</f>
        <v>一般风险</v>
      </c>
      <c r="L19" s="17" t="s">
        <v>25</v>
      </c>
      <c r="M19" s="15" t="s">
        <v>96</v>
      </c>
      <c r="N19" s="21" t="s">
        <v>27</v>
      </c>
      <c r="O19" s="21" t="s">
        <v>28</v>
      </c>
      <c r="P19" s="21" t="s">
        <v>52</v>
      </c>
      <c r="Q19" s="21" t="s">
        <v>97</v>
      </c>
      <c r="R19" s="22" t="str">
        <f>IF(I15&lt;70,"班组级、岗位管控",IF(I15&lt;159,"部门级、班组级、岗位管控",IF(I15&lt;319,"公司级、部门级、班组级、岗位管控",IF(I15&gt;315,"公司级、部门级、班组级、岗位管控"))))</f>
        <v>部门级、班组级、岗位管控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</row>
    <row r="20" s="4" customFormat="1" ht="154" spans="1:16378">
      <c r="A20" s="15">
        <v>16</v>
      </c>
      <c r="B20" s="20"/>
      <c r="C20" s="15" t="s">
        <v>98</v>
      </c>
      <c r="D20" s="16" t="s">
        <v>99</v>
      </c>
      <c r="E20" s="15" t="s">
        <v>100</v>
      </c>
      <c r="F20" s="18">
        <v>3</v>
      </c>
      <c r="G20" s="18">
        <v>2</v>
      </c>
      <c r="H20" s="18">
        <v>15</v>
      </c>
      <c r="I20" s="18">
        <f>F20*G20*H20</f>
        <v>90</v>
      </c>
      <c r="J20" s="18" t="str">
        <f>IF(I20&lt;70,"D/4级",IF(I20&lt;159,"C/3级",IF(I20&lt;319,"B/2级",IF(I20&gt;315,"A/1级"))))</f>
        <v>C/3级</v>
      </c>
      <c r="K20" s="17" t="str">
        <f>IF(I20&lt;70,"低风险",IF(I20&lt;159,"一般风险",IF(I20&lt;319,"较大风险",IF(I20&gt;315,"重大风险"))))</f>
        <v>一般风险</v>
      </c>
      <c r="L20" s="17" t="s">
        <v>25</v>
      </c>
      <c r="M20" s="21" t="s">
        <v>101</v>
      </c>
      <c r="N20" s="21" t="s">
        <v>27</v>
      </c>
      <c r="O20" s="21" t="s">
        <v>28</v>
      </c>
      <c r="P20" s="21" t="s">
        <v>52</v>
      </c>
      <c r="Q20" s="21" t="s">
        <v>102</v>
      </c>
      <c r="R20" s="22" t="str">
        <f>IF(I20&lt;70,"班组级、岗位管控",IF(I20&lt;159,"部门级、班组级、岗位管控",IF(I20&lt;319,"公司级、部门级、班组级、岗位管控",IF(I20&gt;315,"公司级、部门级、班组级、岗位管控"))))</f>
        <v>部门级、班组级、岗位管控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</row>
    <row r="21" s="4" customFormat="1" ht="154" spans="1:16378">
      <c r="A21" s="15">
        <v>17</v>
      </c>
      <c r="B21" s="20"/>
      <c r="C21" s="15" t="s">
        <v>103</v>
      </c>
      <c r="D21" s="16" t="s">
        <v>104</v>
      </c>
      <c r="E21" s="15" t="s">
        <v>82</v>
      </c>
      <c r="F21" s="18">
        <v>3</v>
      </c>
      <c r="G21" s="18">
        <v>2</v>
      </c>
      <c r="H21" s="18">
        <v>15</v>
      </c>
      <c r="I21" s="18">
        <f>F21*G21*H21</f>
        <v>90</v>
      </c>
      <c r="J21" s="18" t="str">
        <f>IF(I21&lt;70,"D/4级",IF(I21&lt;159,"C/3级",IF(I21&lt;319,"B/2级",IF(I21&gt;315,"A/1级"))))</f>
        <v>C/3级</v>
      </c>
      <c r="K21" s="17" t="str">
        <f>IF(I21&lt;70,"低风险",IF(I21&lt;159,"一般风险",IF(I21&lt;319,"较大风险",IF(I21&gt;315,"重大风险"))))</f>
        <v>一般风险</v>
      </c>
      <c r="L21" s="17" t="s">
        <v>25</v>
      </c>
      <c r="M21" s="21" t="s">
        <v>101</v>
      </c>
      <c r="N21" s="21" t="s">
        <v>27</v>
      </c>
      <c r="O21" s="21" t="s">
        <v>28</v>
      </c>
      <c r="P21" s="21" t="s">
        <v>52</v>
      </c>
      <c r="Q21" s="21" t="s">
        <v>105</v>
      </c>
      <c r="R21" s="22" t="str">
        <f>IF(I21&lt;70,"班组级、岗位管控",IF(I21&lt;159,"部门级、班组级、岗位管控",IF(I21&lt;319,"公司级、部门级、班组级、岗位管控",IF(I21&gt;315,"公司级、部门级、班组级、岗位管控"))))</f>
        <v>部门级、班组级、岗位管控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</row>
    <row r="22" s="5" customFormat="1" ht="195" customHeight="1" spans="1:18">
      <c r="A22" s="15">
        <v>18</v>
      </c>
      <c r="B22" s="20"/>
      <c r="C22" s="18" t="s">
        <v>106</v>
      </c>
      <c r="D22" s="16" t="s">
        <v>76</v>
      </c>
      <c r="E22" s="15" t="s">
        <v>82</v>
      </c>
      <c r="F22" s="18">
        <v>3</v>
      </c>
      <c r="G22" s="18">
        <v>2</v>
      </c>
      <c r="H22" s="18">
        <v>15</v>
      </c>
      <c r="I22" s="18">
        <f>F22*G22*H22</f>
        <v>90</v>
      </c>
      <c r="J22" s="18" t="str">
        <f>IF(I22&lt;70,"D/4级",IF(I22&lt;159,"C/3级",IF(I22&lt;319,"B/2级",IF(I22&gt;315,"A/1级"))))</f>
        <v>C/3级</v>
      </c>
      <c r="K22" s="17" t="str">
        <f>IF(I22&lt;70,"低风险",IF(I22&lt;159,"一般风险",IF(I22&lt;319,"较大风险",IF(I22&gt;315,"重大风险"))))</f>
        <v>一般风险</v>
      </c>
      <c r="L22" s="17" t="s">
        <v>25</v>
      </c>
      <c r="M22" s="21" t="s">
        <v>51</v>
      </c>
      <c r="N22" s="21" t="s">
        <v>27</v>
      </c>
      <c r="O22" s="21" t="s">
        <v>28</v>
      </c>
      <c r="P22" s="21" t="s">
        <v>52</v>
      </c>
      <c r="Q22" s="21" t="s">
        <v>107</v>
      </c>
      <c r="R22" s="22" t="str">
        <f>IF(I22&lt;70,"班组级、岗位管控",IF(I22&lt;159,"部门级、班组级、岗位管控",IF(I22&lt;319,"公司级、部门级、班组级、岗位管控",IF(I22&gt;315,"公司级、部门级、班组级、岗位管控"))))</f>
        <v>部门级、班组级、岗位管控</v>
      </c>
    </row>
    <row r="23" s="5" customFormat="1" ht="126" spans="1:18">
      <c r="A23" s="15">
        <v>19</v>
      </c>
      <c r="B23" s="20"/>
      <c r="C23" s="18" t="s">
        <v>108</v>
      </c>
      <c r="D23" s="16" t="s">
        <v>109</v>
      </c>
      <c r="E23" s="15" t="s">
        <v>82</v>
      </c>
      <c r="F23" s="18">
        <v>3</v>
      </c>
      <c r="G23" s="18">
        <v>2</v>
      </c>
      <c r="H23" s="18">
        <v>15</v>
      </c>
      <c r="I23" s="18">
        <f>F23*G23*H23</f>
        <v>90</v>
      </c>
      <c r="J23" s="18" t="str">
        <f>IF(I23&lt;70,"D/4级",IF(I23&lt;159,"C/3级",IF(I23&lt;319,"B/2级",IF(I23&gt;315,"A/1级"))))</f>
        <v>C/3级</v>
      </c>
      <c r="K23" s="17" t="str">
        <f>IF(I23&lt;70,"低风险",IF(I23&lt;159,"一般风险",IF(I23&lt;319,"较大风险",IF(I23&gt;315,"重大风险"))))</f>
        <v>一般风险</v>
      </c>
      <c r="L23" s="17" t="s">
        <v>25</v>
      </c>
      <c r="M23" s="21" t="s">
        <v>51</v>
      </c>
      <c r="N23" s="21" t="s">
        <v>27</v>
      </c>
      <c r="O23" s="21" t="s">
        <v>28</v>
      </c>
      <c r="P23" s="21" t="s">
        <v>52</v>
      </c>
      <c r="Q23" s="21" t="s">
        <v>110</v>
      </c>
      <c r="R23" s="22" t="str">
        <f>IF(I23&lt;70,"班组级、岗位管控",IF(I23&lt;159,"部门级、班组级、岗位管控",IF(I23&lt;319,"公司级、部门级、班组级、岗位管控",IF(I23&gt;315,"公司级、部门级、班组级、岗位管控"))))</f>
        <v>部门级、班组级、岗位管控</v>
      </c>
    </row>
    <row r="24" s="5" customFormat="1" ht="126" spans="1:18">
      <c r="A24" s="15">
        <v>20</v>
      </c>
      <c r="B24" s="20"/>
      <c r="C24" s="18" t="s">
        <v>111</v>
      </c>
      <c r="D24" s="16" t="s">
        <v>109</v>
      </c>
      <c r="E24" s="15" t="s">
        <v>82</v>
      </c>
      <c r="F24" s="18">
        <v>3</v>
      </c>
      <c r="G24" s="18">
        <v>2</v>
      </c>
      <c r="H24" s="18">
        <v>15</v>
      </c>
      <c r="I24" s="18">
        <f>F24*G24*H24</f>
        <v>90</v>
      </c>
      <c r="J24" s="18" t="str">
        <f>IF(I24&lt;70,"D/4级",IF(I24&lt;159,"C/3级",IF(I24&lt;319,"B/2级",IF(I24&gt;315,"A/1级"))))</f>
        <v>C/3级</v>
      </c>
      <c r="K24" s="17" t="str">
        <f>IF(I24&lt;70,"低风险",IF(I24&lt;159,"一般风险",IF(I24&lt;319,"较大风险",IF(I24&gt;315,"重大风险"))))</f>
        <v>一般风险</v>
      </c>
      <c r="L24" s="17" t="s">
        <v>25</v>
      </c>
      <c r="M24" s="21" t="s">
        <v>51</v>
      </c>
      <c r="N24" s="21" t="s">
        <v>27</v>
      </c>
      <c r="O24" s="21" t="s">
        <v>28</v>
      </c>
      <c r="P24" s="21" t="s">
        <v>52</v>
      </c>
      <c r="Q24" s="21" t="s">
        <v>112</v>
      </c>
      <c r="R24" s="22" t="str">
        <f>IF(I24&lt;70,"班组级、岗位管控",IF(I24&lt;159,"部门级、班组级、岗位管控",IF(I24&lt;319,"公司级、部门级、班组级、岗位管控",IF(I24&gt;315,"公司级、部门级、班组级、岗位管控"))))</f>
        <v>部门级、班组级、岗位管控</v>
      </c>
    </row>
    <row r="25" s="5" customFormat="1" ht="154" spans="1:18">
      <c r="A25" s="15">
        <v>21</v>
      </c>
      <c r="B25" s="15" t="s">
        <v>113</v>
      </c>
      <c r="C25" s="18" t="s">
        <v>114</v>
      </c>
      <c r="D25" s="16" t="s">
        <v>81</v>
      </c>
      <c r="E25" s="21" t="s">
        <v>115</v>
      </c>
      <c r="F25" s="18">
        <v>1</v>
      </c>
      <c r="G25" s="18">
        <v>2</v>
      </c>
      <c r="H25" s="18">
        <v>40</v>
      </c>
      <c r="I25" s="18">
        <f>F25*G25*H25</f>
        <v>80</v>
      </c>
      <c r="J25" s="18" t="str">
        <f>IF(I25&lt;70,"D/4级",IF(I25&lt;159,"C/3级",IF(I25&lt;319,"B/2级",IF(I25&gt;315,"A/1级"))))</f>
        <v>C/3级</v>
      </c>
      <c r="K25" s="17" t="str">
        <f>IF(I25&lt;70,"低风险",IF(I25&lt;159,"一般风险",IF(I25&lt;319,"较大风险",IF(I25&gt;315,"重大风险"))))</f>
        <v>一般风险</v>
      </c>
      <c r="L25" s="17" t="s">
        <v>25</v>
      </c>
      <c r="M25" s="21" t="s">
        <v>116</v>
      </c>
      <c r="N25" s="21" t="s">
        <v>27</v>
      </c>
      <c r="O25" s="21" t="s">
        <v>28</v>
      </c>
      <c r="P25" s="21" t="s">
        <v>52</v>
      </c>
      <c r="Q25" s="21" t="s">
        <v>117</v>
      </c>
      <c r="R25" s="22" t="str">
        <f>IF(I25&lt;70,"班组级、岗位管控",IF(I25&lt;159,"部门级、班组级、岗位管控",IF(I25&lt;319,"公司级、部门级、班组级、岗位管控",IF(I25&gt;315,"公司级、部门级、班组级、岗位管控"))))</f>
        <v>部门级、班组级、岗位管控</v>
      </c>
    </row>
    <row r="26" s="5" customFormat="1" ht="126" spans="1:18">
      <c r="A26" s="15">
        <v>22</v>
      </c>
      <c r="B26" s="15"/>
      <c r="C26" s="17" t="s">
        <v>118</v>
      </c>
      <c r="D26" s="21" t="s">
        <v>119</v>
      </c>
      <c r="E26" s="15" t="s">
        <v>82</v>
      </c>
      <c r="F26" s="18">
        <v>3</v>
      </c>
      <c r="G26" s="18">
        <v>2</v>
      </c>
      <c r="H26" s="18">
        <v>15</v>
      </c>
      <c r="I26" s="18">
        <f>F26*G26*H26</f>
        <v>90</v>
      </c>
      <c r="J26" s="18" t="str">
        <f>IF(I26&lt;70,"D/4级",IF(I26&lt;159,"C/3级",IF(I26&lt;319,"B/2级",IF(I26&gt;315,"A/1级"))))</f>
        <v>C/3级</v>
      </c>
      <c r="K26" s="17" t="str">
        <f>IF(I26&lt;70,"低风险",IF(I26&lt;159,"一般风险",IF(I26&lt;319,"较大风险",IF(I26&gt;315,"重大风险"))))</f>
        <v>一般风险</v>
      </c>
      <c r="L26" s="17" t="s">
        <v>25</v>
      </c>
      <c r="M26" s="21" t="s">
        <v>51</v>
      </c>
      <c r="N26" s="21" t="s">
        <v>27</v>
      </c>
      <c r="O26" s="21" t="s">
        <v>28</v>
      </c>
      <c r="P26" s="21" t="s">
        <v>52</v>
      </c>
      <c r="Q26" s="21" t="s">
        <v>120</v>
      </c>
      <c r="R26" s="22" t="str">
        <f>IF(I26&lt;70,"班组级、岗位管控",IF(I26&lt;159,"部门级、班组级、岗位管控",IF(I26&lt;319,"公司级、部门级、班组级、岗位管控",IF(I26&gt;315,"公司级、部门级、班组级、岗位管控"))))</f>
        <v>部门级、班组级、岗位管控</v>
      </c>
    </row>
    <row r="27" s="5" customFormat="1" ht="196" spans="1:18">
      <c r="A27" s="15">
        <v>23</v>
      </c>
      <c r="B27" s="19" t="s">
        <v>121</v>
      </c>
      <c r="C27" s="17" t="s">
        <v>122</v>
      </c>
      <c r="D27" s="21" t="s">
        <v>123</v>
      </c>
      <c r="E27" s="15" t="s">
        <v>82</v>
      </c>
      <c r="F27" s="18">
        <v>3</v>
      </c>
      <c r="G27" s="18">
        <v>2</v>
      </c>
      <c r="H27" s="18">
        <v>15</v>
      </c>
      <c r="I27" s="18">
        <f t="shared" ref="I27:I36" si="3">F27*G27*H27</f>
        <v>90</v>
      </c>
      <c r="J27" s="18" t="str">
        <f t="shared" ref="J27:J34" si="4">IF(I27&lt;70,"D/4级",IF(I27&lt;159,"C/3级",IF(I27&lt;319,"B/2级",IF(I27&gt;315,"A/1级"))))</f>
        <v>C/3级</v>
      </c>
      <c r="K27" s="17" t="str">
        <f t="shared" ref="K27:K34" si="5">IF(I27&lt;70,"低风险",IF(I27&lt;159,"一般风险",IF(I27&lt;319,"较大风险",IF(I27&gt;315,"重大风险"))))</f>
        <v>一般风险</v>
      </c>
      <c r="L27" s="17" t="s">
        <v>25</v>
      </c>
      <c r="M27" s="21" t="s">
        <v>86</v>
      </c>
      <c r="N27" s="21" t="s">
        <v>27</v>
      </c>
      <c r="O27" s="21" t="s">
        <v>28</v>
      </c>
      <c r="P27" s="21" t="s">
        <v>52</v>
      </c>
      <c r="Q27" s="21" t="s">
        <v>124</v>
      </c>
      <c r="R27" s="22" t="str">
        <f t="shared" ref="R27:R34" si="6">IF(I27&lt;70,"班组级、岗位管控",IF(I27&lt;159,"部门级、班组级、岗位管控",IF(I27&lt;319,"公司级、部门级、班组级、岗位管控",IF(I27&gt;315,"公司级、部门级、班组级、岗位管控"))))</f>
        <v>部门级、班组级、岗位管控</v>
      </c>
    </row>
    <row r="28" s="5" customFormat="1" ht="168" spans="1:18">
      <c r="A28" s="15">
        <v>24</v>
      </c>
      <c r="B28" s="20"/>
      <c r="C28" s="17" t="s">
        <v>125</v>
      </c>
      <c r="D28" s="21" t="s">
        <v>126</v>
      </c>
      <c r="E28" s="15" t="s">
        <v>82</v>
      </c>
      <c r="F28" s="18">
        <v>3</v>
      </c>
      <c r="G28" s="18">
        <v>2</v>
      </c>
      <c r="H28" s="18">
        <v>15</v>
      </c>
      <c r="I28" s="18">
        <f t="shared" si="3"/>
        <v>90</v>
      </c>
      <c r="J28" s="18" t="str">
        <f t="shared" si="4"/>
        <v>C/3级</v>
      </c>
      <c r="K28" s="17" t="str">
        <f t="shared" si="5"/>
        <v>一般风险</v>
      </c>
      <c r="L28" s="17" t="s">
        <v>25</v>
      </c>
      <c r="M28" s="21" t="s">
        <v>86</v>
      </c>
      <c r="N28" s="21" t="s">
        <v>27</v>
      </c>
      <c r="O28" s="21" t="s">
        <v>28</v>
      </c>
      <c r="P28" s="21" t="s">
        <v>52</v>
      </c>
      <c r="Q28" s="21" t="s">
        <v>127</v>
      </c>
      <c r="R28" s="22" t="str">
        <f t="shared" si="6"/>
        <v>部门级、班组级、岗位管控</v>
      </c>
    </row>
    <row r="29" s="5" customFormat="1" ht="98" spans="1:18">
      <c r="A29" s="15">
        <v>25</v>
      </c>
      <c r="B29" s="20"/>
      <c r="C29" s="17" t="s">
        <v>128</v>
      </c>
      <c r="D29" s="21" t="s">
        <v>129</v>
      </c>
      <c r="E29" s="15" t="s">
        <v>130</v>
      </c>
      <c r="F29" s="18">
        <v>3</v>
      </c>
      <c r="G29" s="18">
        <v>2</v>
      </c>
      <c r="H29" s="18">
        <v>15</v>
      </c>
      <c r="I29" s="18">
        <f t="shared" si="3"/>
        <v>90</v>
      </c>
      <c r="J29" s="18" t="str">
        <f t="shared" si="4"/>
        <v>C/3级</v>
      </c>
      <c r="K29" s="17" t="str">
        <f t="shared" si="5"/>
        <v>一般风险</v>
      </c>
      <c r="L29" s="17" t="s">
        <v>25</v>
      </c>
      <c r="M29" s="21" t="s">
        <v>86</v>
      </c>
      <c r="N29" s="21" t="s">
        <v>27</v>
      </c>
      <c r="O29" s="21" t="s">
        <v>28</v>
      </c>
      <c r="P29" s="21" t="s">
        <v>52</v>
      </c>
      <c r="Q29" s="21" t="s">
        <v>131</v>
      </c>
      <c r="R29" s="22" t="str">
        <f t="shared" si="6"/>
        <v>部门级、班组级、岗位管控</v>
      </c>
    </row>
    <row r="30" s="5" customFormat="1" ht="294" spans="1:18">
      <c r="A30" s="15">
        <v>26</v>
      </c>
      <c r="B30" s="20"/>
      <c r="C30" s="18" t="s">
        <v>132</v>
      </c>
      <c r="D30" s="22" t="s">
        <v>133</v>
      </c>
      <c r="E30" s="17" t="s">
        <v>134</v>
      </c>
      <c r="F30" s="18">
        <v>3</v>
      </c>
      <c r="G30" s="18">
        <v>2</v>
      </c>
      <c r="H30" s="18">
        <v>15</v>
      </c>
      <c r="I30" s="18">
        <f t="shared" si="3"/>
        <v>90</v>
      </c>
      <c r="J30" s="18" t="str">
        <f t="shared" si="4"/>
        <v>C/3级</v>
      </c>
      <c r="K30" s="17" t="str">
        <f t="shared" si="5"/>
        <v>一般风险</v>
      </c>
      <c r="L30" s="17" t="s">
        <v>25</v>
      </c>
      <c r="M30" s="21" t="s">
        <v>135</v>
      </c>
      <c r="N30" s="21" t="s">
        <v>27</v>
      </c>
      <c r="O30" s="21" t="s">
        <v>28</v>
      </c>
      <c r="P30" s="21" t="s">
        <v>52</v>
      </c>
      <c r="Q30" s="21" t="s">
        <v>136</v>
      </c>
      <c r="R30" s="22" t="str">
        <f t="shared" si="6"/>
        <v>部门级、班组级、岗位管控</v>
      </c>
    </row>
    <row r="31" s="5" customFormat="1" ht="98" spans="1:18">
      <c r="A31" s="15">
        <v>27</v>
      </c>
      <c r="B31" s="20"/>
      <c r="C31" s="18" t="s">
        <v>137</v>
      </c>
      <c r="D31" s="22" t="s">
        <v>138</v>
      </c>
      <c r="E31" s="17" t="s">
        <v>134</v>
      </c>
      <c r="F31" s="18">
        <v>3</v>
      </c>
      <c r="G31" s="18">
        <v>2</v>
      </c>
      <c r="H31" s="18">
        <v>15</v>
      </c>
      <c r="I31" s="18">
        <f t="shared" si="3"/>
        <v>90</v>
      </c>
      <c r="J31" s="18" t="str">
        <f t="shared" si="4"/>
        <v>C/3级</v>
      </c>
      <c r="K31" s="17" t="str">
        <f t="shared" si="5"/>
        <v>一般风险</v>
      </c>
      <c r="L31" s="17" t="s">
        <v>25</v>
      </c>
      <c r="M31" s="21" t="s">
        <v>86</v>
      </c>
      <c r="N31" s="21" t="s">
        <v>27</v>
      </c>
      <c r="O31" s="21" t="s">
        <v>28</v>
      </c>
      <c r="P31" s="21" t="s">
        <v>52</v>
      </c>
      <c r="Q31" s="21" t="s">
        <v>139</v>
      </c>
      <c r="R31" s="22" t="str">
        <f t="shared" si="6"/>
        <v>部门级、班组级、岗位管控</v>
      </c>
    </row>
    <row r="32" s="6" customFormat="1" ht="154" spans="1:18">
      <c r="A32" s="15">
        <v>28</v>
      </c>
      <c r="B32" s="20"/>
      <c r="C32" s="15" t="s">
        <v>140</v>
      </c>
      <c r="D32" s="16" t="s">
        <v>141</v>
      </c>
      <c r="E32" s="17" t="s">
        <v>142</v>
      </c>
      <c r="F32" s="18">
        <v>3</v>
      </c>
      <c r="G32" s="18">
        <v>1</v>
      </c>
      <c r="H32" s="18">
        <v>15</v>
      </c>
      <c r="I32" s="18">
        <f t="shared" si="3"/>
        <v>45</v>
      </c>
      <c r="J32" s="18" t="str">
        <f t="shared" si="4"/>
        <v>D/4级</v>
      </c>
      <c r="K32" s="17" t="str">
        <f t="shared" si="5"/>
        <v>低风险</v>
      </c>
      <c r="L32" s="17" t="s">
        <v>143</v>
      </c>
      <c r="M32" s="21" t="s">
        <v>144</v>
      </c>
      <c r="N32" s="21" t="s">
        <v>27</v>
      </c>
      <c r="O32" s="21" t="s">
        <v>28</v>
      </c>
      <c r="P32" s="21" t="s">
        <v>52</v>
      </c>
      <c r="Q32" s="21" t="s">
        <v>145</v>
      </c>
      <c r="R32" s="22" t="str">
        <f t="shared" si="6"/>
        <v>班组级、岗位管控</v>
      </c>
    </row>
    <row r="33" s="6" customFormat="1" ht="112" spans="1:18">
      <c r="A33" s="15">
        <v>29</v>
      </c>
      <c r="B33" s="15" t="s">
        <v>146</v>
      </c>
      <c r="C33" s="15" t="s">
        <v>147</v>
      </c>
      <c r="D33" s="16" t="s">
        <v>148</v>
      </c>
      <c r="E33" s="17" t="s">
        <v>149</v>
      </c>
      <c r="F33" s="18">
        <v>3</v>
      </c>
      <c r="G33" s="18">
        <v>1</v>
      </c>
      <c r="H33" s="18">
        <v>30</v>
      </c>
      <c r="I33" s="18">
        <f t="shared" si="3"/>
        <v>90</v>
      </c>
      <c r="J33" s="18" t="str">
        <f t="shared" si="4"/>
        <v>C/3级</v>
      </c>
      <c r="K33" s="17" t="str">
        <f t="shared" si="5"/>
        <v>一般风险</v>
      </c>
      <c r="L33" s="17" t="s">
        <v>25</v>
      </c>
      <c r="M33" s="21" t="s">
        <v>150</v>
      </c>
      <c r="N33" s="21" t="s">
        <v>27</v>
      </c>
      <c r="O33" s="21" t="s">
        <v>28</v>
      </c>
      <c r="P33" s="21" t="s">
        <v>52</v>
      </c>
      <c r="Q33" s="21" t="s">
        <v>151</v>
      </c>
      <c r="R33" s="22" t="str">
        <f t="shared" si="6"/>
        <v>部门级、班组级、岗位管控</v>
      </c>
    </row>
    <row r="34" s="6" customFormat="1" ht="168" spans="1:18">
      <c r="A34" s="15">
        <v>30</v>
      </c>
      <c r="B34" s="15"/>
      <c r="C34" s="15" t="s">
        <v>152</v>
      </c>
      <c r="D34" s="16" t="s">
        <v>153</v>
      </c>
      <c r="E34" s="17" t="s">
        <v>154</v>
      </c>
      <c r="F34" s="18">
        <v>3</v>
      </c>
      <c r="G34" s="18">
        <v>1</v>
      </c>
      <c r="H34" s="18">
        <v>40</v>
      </c>
      <c r="I34" s="18">
        <f t="shared" si="3"/>
        <v>120</v>
      </c>
      <c r="J34" s="18" t="str">
        <f t="shared" si="4"/>
        <v>C/3级</v>
      </c>
      <c r="K34" s="17" t="str">
        <f t="shared" si="5"/>
        <v>一般风险</v>
      </c>
      <c r="L34" s="17" t="s">
        <v>155</v>
      </c>
      <c r="M34" s="21" t="s">
        <v>156</v>
      </c>
      <c r="N34" s="21" t="s">
        <v>27</v>
      </c>
      <c r="O34" s="21" t="s">
        <v>28</v>
      </c>
      <c r="P34" s="21" t="s">
        <v>52</v>
      </c>
      <c r="Q34" s="21" t="s">
        <v>157</v>
      </c>
      <c r="R34" s="22" t="str">
        <f t="shared" si="6"/>
        <v>部门级、班组级、岗位管控</v>
      </c>
    </row>
    <row r="35" s="6" customFormat="1" ht="53" customHeight="1" spans="1:4">
      <c r="A35" s="6" t="s">
        <v>158</v>
      </c>
      <c r="D35" s="11"/>
    </row>
    <row r="36" s="5" customFormat="1" spans="4:4">
      <c r="D36" s="23"/>
    </row>
    <row r="37" s="5" customFormat="1" spans="4:4">
      <c r="D37" s="23"/>
    </row>
    <row r="38" s="5" customFormat="1" spans="4:4">
      <c r="D38" s="23"/>
    </row>
    <row r="39" s="5" customFormat="1" spans="4:4">
      <c r="D39" s="23"/>
    </row>
    <row r="40" s="4" customFormat="1" spans="4:4">
      <c r="D40" s="8"/>
    </row>
    <row r="41" s="4" customFormat="1" spans="4:4">
      <c r="D41" s="8"/>
    </row>
    <row r="42" s="4" customFormat="1" spans="4:4">
      <c r="D42" s="8"/>
    </row>
    <row r="43" s="4" customFormat="1" spans="4:4">
      <c r="D43" s="8"/>
    </row>
  </sheetData>
  <mergeCells count="18">
    <mergeCell ref="A1:R1"/>
    <mergeCell ref="A2:R2"/>
    <mergeCell ref="F3:K3"/>
    <mergeCell ref="M3:Q3"/>
    <mergeCell ref="J4:K4"/>
    <mergeCell ref="A35:R35"/>
    <mergeCell ref="A3:A4"/>
    <mergeCell ref="B3:B4"/>
    <mergeCell ref="B5:B15"/>
    <mergeCell ref="B16:B24"/>
    <mergeCell ref="B25:B26"/>
    <mergeCell ref="B27:B32"/>
    <mergeCell ref="B33:B34"/>
    <mergeCell ref="C3:C4"/>
    <mergeCell ref="D3:D4"/>
    <mergeCell ref="E3:E4"/>
    <mergeCell ref="L3:L4"/>
    <mergeCell ref="R3:R4"/>
  </mergeCells>
  <printOptions horizontalCentered="1"/>
  <pageMargins left="0.196527777777778" right="0.196527777777778" top="0.196527777777778" bottom="0.196527777777778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hugui</cp:lastModifiedBy>
  <dcterms:created xsi:type="dcterms:W3CDTF">2023-05-12T11:15:00Z</dcterms:created>
  <dcterms:modified xsi:type="dcterms:W3CDTF">2024-06-26T05:16:10Z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720844AB6FBB4338B9C392BC8A3B867B_12</vt:lpwstr>
  </property>
</Properties>
</file>